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7860" yWindow="3180" windowWidth="33220" windowHeight="20340"/>
  </bookViews>
  <sheets>
    <sheet name="Feuil1" sheetId="2" r:id="rId1"/>
  </sheets>
  <definedNames>
    <definedName name="dap">#REF!</definedName>
    <definedName name="dapdist">#REF!</definedName>
    <definedName name="dapmax">#REF!</definedName>
    <definedName name="dapmin">#REF!</definedName>
    <definedName name="dapprox">#REF!</definedName>
    <definedName name="dtart">#REF!</definedName>
    <definedName name="dtprox">#REF!</definedName>
    <definedName name="dtsusart">#REF!</definedName>
    <definedName name="largeur">#REF!</definedName>
    <definedName name="longueur">#REF!</definedName>
    <definedName name="magnum">#REF!</definedName>
    <definedName name="uncif">#REF!</definedName>
    <definedName name="_xlnm.Print_Area">#REF!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19" i="2"/>
  <c r="A20"/>
  <c r="A21"/>
  <c r="A22"/>
  <c r="A23"/>
  <c r="A24"/>
  <c r="A25"/>
  <c r="A26"/>
  <c r="A27"/>
  <c r="A28"/>
  <c r="A29"/>
  <c r="A18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G28"/>
  <c r="G29"/>
  <c r="G19"/>
  <c r="G21"/>
  <c r="G22"/>
  <c r="C29"/>
  <c r="C28"/>
  <c r="C27"/>
  <c r="C26"/>
  <c r="C25"/>
  <c r="C24"/>
  <c r="C23"/>
  <c r="C22"/>
  <c r="C21"/>
  <c r="C20"/>
  <c r="C19"/>
  <c r="C18"/>
  <c r="F19"/>
  <c r="F20"/>
  <c r="F21"/>
  <c r="F22"/>
  <c r="F28"/>
  <c r="F29"/>
  <c r="E17"/>
  <c r="D17"/>
</calcChain>
</file>

<file path=xl/sharedStrings.xml><?xml version="1.0" encoding="utf-8"?>
<sst xmlns="http://schemas.openxmlformats.org/spreadsheetml/2006/main" count="22" uniqueCount="19">
  <si>
    <t xml:space="preserve"> 6 anc</t>
  </si>
  <si>
    <t>Log10(E.h.o)</t>
  </si>
  <si>
    <t>VE</t>
  </si>
  <si>
    <t>Algérie</t>
  </si>
  <si>
    <t>E. tabeti</t>
  </si>
  <si>
    <t>n = 27 à 48</t>
  </si>
  <si>
    <t>Kerba 1</t>
  </si>
  <si>
    <t>Kerba 2</t>
  </si>
  <si>
    <t>KH 02 Pt 228</t>
  </si>
  <si>
    <t>KH 02 Pt 230</t>
  </si>
  <si>
    <t>D</t>
  </si>
  <si>
    <t>29 ou &lt;29</t>
  </si>
  <si>
    <t>G *</t>
  </si>
  <si>
    <t>Samir *</t>
  </si>
  <si>
    <t>Aïn Hanech</t>
  </si>
  <si>
    <t>min</t>
  </si>
  <si>
    <t>max</t>
  </si>
  <si>
    <t>Abdessalan près de</t>
    <phoneticPr fontId="3"/>
  </si>
  <si>
    <t>n=32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</si>
</sst>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9"/>
      <name val="Geneva"/>
    </font>
    <font>
      <sz val="9"/>
      <color indexed="10"/>
      <name val="Geneva"/>
    </font>
    <font>
      <sz val="9"/>
      <name val="Geneva"/>
    </font>
    <font>
      <sz val="8"/>
      <name val="Geneva"/>
    </font>
    <font>
      <b/>
      <sz val="9"/>
      <color indexed="12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 vertical="top"/>
    </xf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right" vertical="top"/>
    </xf>
    <xf numFmtId="0" fontId="0" fillId="0" borderId="0" xfId="0" applyAlignment="1"/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/>
    <xf numFmtId="165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22120021758929"/>
          <c:y val="0.0716846505417039"/>
          <c:w val="0.663595589935314"/>
          <c:h val="0.806452318594169"/>
        </c:manualLayout>
      </c:layout>
      <c:lineChart>
        <c:grouping val="standard"/>
        <c:ser>
          <c:idx val="0"/>
          <c:order val="0"/>
          <c:tx>
            <c:strRef>
              <c:f>Feuil1!$C$17</c:f>
              <c:strCache>
                <c:ptCount val="1"/>
                <c:pt idx="0">
                  <c:v>E. tabeti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Feuil1!$B$18:$B$29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Feuil1!$C$18:$C$29</c:f>
              <c:numCache>
                <c:formatCode>0.000</c:formatCode>
                <c:ptCount val="12"/>
                <c:pt idx="0">
                  <c:v>0.0495790387591985</c:v>
                </c:pt>
                <c:pt idx="1">
                  <c:v>0.0568778946817041</c:v>
                </c:pt>
                <c:pt idx="2">
                  <c:v>0.0562244514255417</c:v>
                </c:pt>
                <c:pt idx="3">
                  <c:v>0.0464781083407395</c:v>
                </c:pt>
                <c:pt idx="4">
                  <c:v>0.0407884851402409</c:v>
                </c:pt>
                <c:pt idx="5">
                  <c:v>0.0317955781284362</c:v>
                </c:pt>
                <c:pt idx="6">
                  <c:v>0.0344065642975591</c:v>
                </c:pt>
                <c:pt idx="7">
                  <c:v>0.0306279553760169</c:v>
                </c:pt>
                <c:pt idx="8">
                  <c:v>0.0433239474230265</c:v>
                </c:pt>
                <c:pt idx="9">
                  <c:v>0.042492063911963</c:v>
                </c:pt>
                <c:pt idx="10">
                  <c:v>0.0562318331177167</c:v>
                </c:pt>
                <c:pt idx="11">
                  <c:v>0.11326443147712</c:v>
                </c:pt>
              </c:numCache>
            </c:numRef>
          </c:val>
        </c:ser>
        <c:ser>
          <c:idx val="1"/>
          <c:order val="1"/>
          <c:tx>
            <c:strRef>
              <c:f>Feuil1!$D$17</c:f>
              <c:strCache>
                <c:ptCount val="1"/>
                <c:pt idx="0">
                  <c:v>min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Feuil1!$B$18:$B$29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Feuil1!$D$18:$D$29</c:f>
              <c:numCache>
                <c:formatCode>0.000</c:formatCode>
                <c:ptCount val="12"/>
                <c:pt idx="0">
                  <c:v>0.0322945896055455</c:v>
                </c:pt>
                <c:pt idx="1">
                  <c:v>0.0228588073922733</c:v>
                </c:pt>
                <c:pt idx="2">
                  <c:v>0.00186678910294913</c:v>
                </c:pt>
                <c:pt idx="3">
                  <c:v>0.0118789949458551</c:v>
                </c:pt>
                <c:pt idx="4">
                  <c:v>0.00507293287370647</c:v>
                </c:pt>
                <c:pt idx="5">
                  <c:v>-0.00437087691115456</c:v>
                </c:pt>
                <c:pt idx="6">
                  <c:v>0.0102728845808395</c:v>
                </c:pt>
                <c:pt idx="7">
                  <c:v>-0.00279580011093272</c:v>
                </c:pt>
                <c:pt idx="8">
                  <c:v>0.0229626647753187</c:v>
                </c:pt>
                <c:pt idx="9">
                  <c:v>0.0302576074949514</c:v>
                </c:pt>
                <c:pt idx="10">
                  <c:v>0.0116497004649763</c:v>
                </c:pt>
                <c:pt idx="11">
                  <c:v>-0.0170693370178862</c:v>
                </c:pt>
              </c:numCache>
            </c:numRef>
          </c:val>
        </c:ser>
        <c:ser>
          <c:idx val="2"/>
          <c:order val="2"/>
          <c:tx>
            <c:strRef>
              <c:f>Feuil1!$E$17</c:f>
              <c:strCache>
                <c:ptCount val="1"/>
                <c:pt idx="0">
                  <c:v>max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Feuil1!$B$18:$B$29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Feuil1!$E$18:$E$29</c:f>
              <c:numCache>
                <c:formatCode>0.000</c:formatCode>
                <c:ptCount val="12"/>
                <c:pt idx="0">
                  <c:v>0.0698109508734346</c:v>
                </c:pt>
                <c:pt idx="1">
                  <c:v>0.0898055970228864</c:v>
                </c:pt>
                <c:pt idx="2">
                  <c:v>0.1004765869889</c:v>
                </c:pt>
                <c:pt idx="3">
                  <c:v>0.0803363756017068</c:v>
                </c:pt>
                <c:pt idx="4">
                  <c:v>0.0737887452431662</c:v>
                </c:pt>
                <c:pt idx="5">
                  <c:v>0.0642055374529669</c:v>
                </c:pt>
                <c:pt idx="6">
                  <c:v>0.0633014120269764</c:v>
                </c:pt>
                <c:pt idx="7">
                  <c:v>0.0641509895196806</c:v>
                </c:pt>
                <c:pt idx="8">
                  <c:v>0.0721806874455002</c:v>
                </c:pt>
                <c:pt idx="9">
                  <c:v>0.0602208308723946</c:v>
                </c:pt>
                <c:pt idx="10">
                  <c:v>0.0869006528841687</c:v>
                </c:pt>
                <c:pt idx="11">
                  <c:v>0.193784028297007</c:v>
                </c:pt>
              </c:numCache>
            </c:numRef>
          </c:val>
        </c:ser>
        <c:ser>
          <c:idx val="3"/>
          <c:order val="3"/>
          <c:tx>
            <c:strRef>
              <c:f>Feuil1!$F$17</c:f>
              <c:strCache>
                <c:ptCount val="1"/>
                <c:pt idx="0">
                  <c:v>Kerba 1</c:v>
                </c:pt>
              </c:strCache>
            </c:strRef>
          </c:tx>
          <c:spPr>
            <a:ln w="1905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Feuil1!$B$18:$B$29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Feuil1!$F$18:$F$29</c:f>
              <c:numCache>
                <c:formatCode>0.000</c:formatCode>
                <c:ptCount val="12"/>
                <c:pt idx="1">
                  <c:v>0.053893041132242</c:v>
                </c:pt>
                <c:pt idx="2">
                  <c:v>0.0724478633886563</c:v>
                </c:pt>
                <c:pt idx="3">
                  <c:v>0.0375843951807571</c:v>
                </c:pt>
                <c:pt idx="4">
                  <c:v>0.0173073892907181</c:v>
                </c:pt>
                <c:pt idx="10">
                  <c:v>0.0455079677259436</c:v>
                </c:pt>
                <c:pt idx="11">
                  <c:v>0.0798406759901703</c:v>
                </c:pt>
              </c:numCache>
            </c:numRef>
          </c:val>
        </c:ser>
        <c:ser>
          <c:idx val="4"/>
          <c:order val="4"/>
          <c:tx>
            <c:strRef>
              <c:f>Feuil1!$G$17</c:f>
              <c:strCache>
                <c:ptCount val="1"/>
                <c:pt idx="0">
                  <c:v>Kerba 2</c:v>
                </c:pt>
              </c:strCache>
            </c:strRef>
          </c:tx>
          <c:spPr>
            <a:ln w="19050">
              <a:solidFill>
                <a:srgbClr val="3366FF"/>
              </a:solidFill>
              <a:prstDash val="solid"/>
            </a:ln>
          </c:spPr>
          <c:marker>
            <c:symbol val="star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Feuil1!$B$18:$B$29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Feuil1!$G$18:$G$29</c:f>
              <c:numCache>
                <c:formatCode>0.000</c:formatCode>
                <c:ptCount val="12"/>
                <c:pt idx="1">
                  <c:v>0.0386530745755051</c:v>
                </c:pt>
                <c:pt idx="3">
                  <c:v>0.0223444286240202</c:v>
                </c:pt>
                <c:pt idx="4">
                  <c:v>0.0173073892907181</c:v>
                </c:pt>
                <c:pt idx="10">
                  <c:v>0.0345125834244804</c:v>
                </c:pt>
                <c:pt idx="11">
                  <c:v>0.121233361148395</c:v>
                </c:pt>
              </c:numCache>
            </c:numRef>
          </c:val>
        </c:ser>
        <c:marker val="1"/>
        <c:axId val="284799928"/>
        <c:axId val="284805672"/>
      </c:lineChart>
      <c:catAx>
        <c:axId val="2847999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84805672"/>
        <c:crosses val="autoZero"/>
        <c:auto val="1"/>
        <c:lblAlgn val="ctr"/>
        <c:lblOffset val="100"/>
        <c:tickLblSkip val="1"/>
        <c:tickMarkSkip val="1"/>
      </c:catAx>
      <c:valAx>
        <c:axId val="284805672"/>
        <c:scaling>
          <c:orientation val="minMax"/>
          <c:max val="0.2"/>
          <c:min val="-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84799928"/>
        <c:crosses val="autoZero"/>
        <c:crossBetween val="midCat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582033357316"/>
          <c:y val="0.347670555127264"/>
          <c:w val="0.161290594775944"/>
          <c:h val="0.25448050942304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292100</xdr:colOff>
      <xdr:row>30</xdr:row>
      <xdr:rowOff>101600</xdr:rowOff>
    </xdr:from>
    <xdr:to>
      <xdr:col>8</xdr:col>
      <xdr:colOff>419100</xdr:colOff>
      <xdr:row>52</xdr:row>
      <xdr:rowOff>12700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29"/>
  <sheetViews>
    <sheetView tabSelected="1" workbookViewId="0">
      <selection activeCell="A18" sqref="A18:A29"/>
    </sheetView>
  </sheetViews>
  <sheetFormatPr baseColWidth="10" defaultRowHeight="13"/>
  <cols>
    <col min="1" max="1" width="13.1640625" customWidth="1"/>
    <col min="2" max="2" width="6.1640625" customWidth="1"/>
    <col min="3" max="9" width="12" customWidth="1"/>
    <col min="10" max="10" width="12.6640625" customWidth="1"/>
  </cols>
  <sheetData>
    <row r="1" spans="1:10" s="2" customFormat="1">
      <c r="A1" s="8" t="s">
        <v>13</v>
      </c>
      <c r="C1" s="2" t="s">
        <v>2</v>
      </c>
      <c r="F1" s="2" t="s">
        <v>11</v>
      </c>
    </row>
    <row r="2" spans="1:10" s="2" customFormat="1">
      <c r="A2" s="8" t="s">
        <v>17</v>
      </c>
      <c r="C2" s="1" t="s">
        <v>3</v>
      </c>
      <c r="D2" s="1"/>
      <c r="E2" s="1"/>
      <c r="F2" s="1" t="s">
        <v>12</v>
      </c>
      <c r="G2" s="2" t="s">
        <v>10</v>
      </c>
    </row>
    <row r="3" spans="1:10" s="2" customFormat="1">
      <c r="A3" s="9" t="s">
        <v>14</v>
      </c>
      <c r="B3" s="1"/>
      <c r="C3" s="1" t="s">
        <v>4</v>
      </c>
      <c r="D3" s="1"/>
      <c r="E3" s="1"/>
      <c r="F3" s="1" t="s">
        <v>8</v>
      </c>
      <c r="G3" s="1" t="s">
        <v>9</v>
      </c>
    </row>
    <row r="4" spans="1:10" s="2" customFormat="1">
      <c r="A4" s="14" t="s">
        <v>18</v>
      </c>
      <c r="B4" s="1"/>
      <c r="C4" s="1" t="s">
        <v>5</v>
      </c>
      <c r="D4" s="1" t="s">
        <v>15</v>
      </c>
      <c r="E4" s="1" t="s">
        <v>16</v>
      </c>
      <c r="F4" s="1" t="s">
        <v>6</v>
      </c>
      <c r="G4" s="1" t="s">
        <v>7</v>
      </c>
      <c r="H4" s="1"/>
      <c r="I4" s="1"/>
      <c r="J4" s="1"/>
    </row>
    <row r="5" spans="1:10">
      <c r="A5" s="12">
        <v>246.9375</v>
      </c>
      <c r="B5" s="1">
        <v>1</v>
      </c>
      <c r="C5" s="4">
        <v>276.8</v>
      </c>
      <c r="D5" s="10">
        <v>266</v>
      </c>
      <c r="E5" s="10">
        <v>290</v>
      </c>
      <c r="F5" s="4"/>
    </row>
    <row r="6" spans="1:10">
      <c r="A6" s="12">
        <v>25.615625000000001</v>
      </c>
      <c r="B6" s="1">
        <v>3</v>
      </c>
      <c r="C6" s="4">
        <v>29.2</v>
      </c>
      <c r="D6" s="10">
        <v>27</v>
      </c>
      <c r="E6" s="10">
        <v>31.5</v>
      </c>
      <c r="F6" s="7">
        <v>29</v>
      </c>
      <c r="G6" s="7">
        <v>28</v>
      </c>
      <c r="H6" s="6"/>
      <c r="I6" s="6"/>
      <c r="J6" s="6"/>
    </row>
    <row r="7" spans="1:10">
      <c r="A7" s="12">
        <v>25.390625</v>
      </c>
      <c r="B7" s="1">
        <v>4</v>
      </c>
      <c r="C7" s="4">
        <v>28.9</v>
      </c>
      <c r="D7" s="10">
        <v>25.5</v>
      </c>
      <c r="E7" s="10">
        <v>32</v>
      </c>
      <c r="F7" s="6">
        <v>30</v>
      </c>
    </row>
    <row r="8" spans="1:10">
      <c r="A8" s="12">
        <v>39.893749999999997</v>
      </c>
      <c r="B8" s="1">
        <v>5</v>
      </c>
      <c r="C8" s="4">
        <v>44.4</v>
      </c>
      <c r="D8" s="10">
        <v>41</v>
      </c>
      <c r="E8" s="10">
        <v>48</v>
      </c>
      <c r="F8">
        <v>43.5</v>
      </c>
      <c r="G8">
        <v>42</v>
      </c>
    </row>
    <row r="9" spans="1:10">
      <c r="A9" s="12">
        <v>34.593548387096774</v>
      </c>
      <c r="B9" s="1" t="s">
        <v>0</v>
      </c>
      <c r="C9" s="4">
        <v>38</v>
      </c>
      <c r="D9" s="10">
        <v>35</v>
      </c>
      <c r="E9" s="10">
        <v>41</v>
      </c>
      <c r="F9">
        <v>36</v>
      </c>
      <c r="G9">
        <v>36</v>
      </c>
    </row>
    <row r="10" spans="1:10">
      <c r="A10" s="12">
        <v>38.384374999999999</v>
      </c>
      <c r="B10" s="1">
        <v>10</v>
      </c>
      <c r="C10" s="4">
        <v>41.3</v>
      </c>
      <c r="D10" s="10">
        <v>38</v>
      </c>
      <c r="E10" s="10">
        <v>44.5</v>
      </c>
    </row>
    <row r="11" spans="1:10">
      <c r="A11" s="12">
        <v>37.6</v>
      </c>
      <c r="B11" s="1">
        <v>11</v>
      </c>
      <c r="C11" s="4">
        <v>40.700000000000003</v>
      </c>
      <c r="D11" s="11">
        <v>38.5</v>
      </c>
      <c r="E11" s="11">
        <v>43.5</v>
      </c>
    </row>
    <row r="12" spans="1:10">
      <c r="A12" s="12">
        <v>30.193750000000001</v>
      </c>
      <c r="B12" s="1">
        <v>12</v>
      </c>
      <c r="C12" s="4">
        <v>32.4</v>
      </c>
      <c r="D12" s="10">
        <v>30</v>
      </c>
      <c r="E12" s="11">
        <v>35</v>
      </c>
    </row>
    <row r="13" spans="1:10">
      <c r="A13" s="12">
        <v>23.712499999999999</v>
      </c>
      <c r="B13" s="1">
        <v>13</v>
      </c>
      <c r="C13" s="4">
        <v>26.2</v>
      </c>
      <c r="D13" s="10">
        <v>25</v>
      </c>
      <c r="E13" s="10">
        <v>28</v>
      </c>
    </row>
    <row r="14" spans="1:10">
      <c r="A14" s="12">
        <v>26.115625000000001</v>
      </c>
      <c r="B14" s="1">
        <v>14</v>
      </c>
      <c r="C14" s="4">
        <v>28.8</v>
      </c>
      <c r="D14" s="10">
        <v>28</v>
      </c>
      <c r="E14" s="10">
        <v>30</v>
      </c>
    </row>
    <row r="15" spans="1:10">
      <c r="A15" s="12">
        <v>36.020689655172411</v>
      </c>
      <c r="B15" s="1">
        <v>7</v>
      </c>
      <c r="C15" s="4">
        <v>41</v>
      </c>
      <c r="D15" s="10">
        <v>37</v>
      </c>
      <c r="E15" s="10">
        <v>44</v>
      </c>
      <c r="F15">
        <v>40</v>
      </c>
      <c r="G15">
        <v>39</v>
      </c>
    </row>
    <row r="16" spans="1:10">
      <c r="A16" s="12">
        <v>8.3206896551724139</v>
      </c>
      <c r="B16" s="1">
        <v>8</v>
      </c>
      <c r="C16" s="4">
        <v>10.8</v>
      </c>
      <c r="D16" s="10">
        <v>8</v>
      </c>
      <c r="E16" s="10">
        <v>13</v>
      </c>
      <c r="F16">
        <v>10</v>
      </c>
      <c r="G16">
        <v>11</v>
      </c>
    </row>
    <row r="17" spans="1:10">
      <c r="A17" s="6" t="s">
        <v>1</v>
      </c>
      <c r="B17" s="1"/>
      <c r="C17" s="1" t="s">
        <v>4</v>
      </c>
      <c r="D17" s="5" t="str">
        <f>D4</f>
        <v>min</v>
      </c>
      <c r="E17" s="5" t="str">
        <f>E4</f>
        <v>max</v>
      </c>
      <c r="F17" s="1" t="s">
        <v>6</v>
      </c>
      <c r="G17" s="1" t="s">
        <v>7</v>
      </c>
      <c r="H17" s="2"/>
      <c r="I17" s="2"/>
      <c r="J17" s="2"/>
    </row>
    <row r="18" spans="1:10">
      <c r="A18" s="13">
        <f>LOG10(A5)</f>
        <v>2.3925870470255215</v>
      </c>
      <c r="B18" s="1">
        <v>1</v>
      </c>
      <c r="C18" s="3">
        <f t="shared" ref="C18:E29" si="0">LOG10(C5)-$A18</f>
        <v>4.9579038759198557E-2</v>
      </c>
      <c r="D18" s="3">
        <f t="shared" si="0"/>
        <v>3.2294589605545543E-2</v>
      </c>
      <c r="E18" s="3">
        <f t="shared" si="0"/>
        <v>6.9810950873434585E-2</v>
      </c>
      <c r="F18" s="3"/>
      <c r="G18" s="3"/>
      <c r="H18" s="3"/>
      <c r="I18" s="3"/>
      <c r="J18" s="3"/>
    </row>
    <row r="19" spans="1:10">
      <c r="A19" s="13">
        <f t="shared" ref="A19:A29" si="1">LOG10(A6)</f>
        <v>1.4085049567667141</v>
      </c>
      <c r="B19" s="1">
        <v>3</v>
      </c>
      <c r="C19" s="3">
        <f t="shared" si="0"/>
        <v>5.6877894681704122E-2</v>
      </c>
      <c r="D19" s="3">
        <f t="shared" si="0"/>
        <v>2.2858807392273306E-2</v>
      </c>
      <c r="E19" s="3">
        <f t="shared" si="0"/>
        <v>8.9805597022886374E-2</v>
      </c>
      <c r="F19" s="3">
        <f>LOG10(F6)-$A19</f>
        <v>5.3893041132242026E-2</v>
      </c>
      <c r="G19" s="3">
        <f>LOG10(G6)-$A19</f>
        <v>3.8653074575505153E-2</v>
      </c>
      <c r="H19" s="3"/>
      <c r="I19" s="3"/>
      <c r="J19" s="3"/>
    </row>
    <row r="20" spans="1:10">
      <c r="A20" s="13">
        <f t="shared" si="1"/>
        <v>1.4046733913310061</v>
      </c>
      <c r="B20" s="1">
        <v>4</v>
      </c>
      <c r="C20" s="3">
        <f t="shared" si="0"/>
        <v>5.6224451425541666E-2</v>
      </c>
      <c r="D20" s="3">
        <f t="shared" si="0"/>
        <v>1.866789102949129E-3</v>
      </c>
      <c r="E20" s="3">
        <f t="shared" si="0"/>
        <v>0.10047658698889994</v>
      </c>
      <c r="F20" s="3">
        <f>LOG10(F7)-$A20</f>
        <v>7.2447863388656275E-2</v>
      </c>
      <c r="G20" s="3"/>
      <c r="H20" s="3"/>
      <c r="I20" s="3"/>
      <c r="J20" s="3"/>
    </row>
    <row r="21" spans="1:10">
      <c r="A21" s="13">
        <f t="shared" si="1"/>
        <v>1.6009048617738804</v>
      </c>
      <c r="B21" s="1">
        <v>5</v>
      </c>
      <c r="C21" s="3">
        <f t="shared" si="0"/>
        <v>4.647810834073951E-2</v>
      </c>
      <c r="D21" s="3">
        <f t="shared" si="0"/>
        <v>1.1878994945855093E-2</v>
      </c>
      <c r="E21" s="3">
        <f t="shared" si="0"/>
        <v>8.0336375601706811E-2</v>
      </c>
      <c r="F21" s="3">
        <f>LOG10(F8)-$A21</f>
        <v>3.7584395180757069E-2</v>
      </c>
      <c r="G21" s="3">
        <f>LOG10(G8)-$A21</f>
        <v>2.2344428624020196E-2</v>
      </c>
      <c r="H21" s="3"/>
      <c r="I21" s="3"/>
      <c r="J21" s="3"/>
    </row>
    <row r="22" spans="1:10">
      <c r="A22" s="13">
        <f t="shared" si="1"/>
        <v>1.5389951114765692</v>
      </c>
      <c r="B22" s="1">
        <v>6</v>
      </c>
      <c r="C22" s="3">
        <f t="shared" si="0"/>
        <v>4.0788485140240915E-2</v>
      </c>
      <c r="D22" s="3">
        <f t="shared" si="0"/>
        <v>5.0729328737064705E-3</v>
      </c>
      <c r="E22" s="3">
        <f t="shared" si="0"/>
        <v>7.3788745243166254E-2</v>
      </c>
      <c r="F22" s="3">
        <f>LOG10(F9)-$A22</f>
        <v>1.7307389290718067E-2</v>
      </c>
      <c r="G22" s="3">
        <f>LOG10(G9)-$A22</f>
        <v>1.7307389290718067E-2</v>
      </c>
      <c r="H22" s="3"/>
      <c r="I22" s="3"/>
      <c r="J22" s="3"/>
    </row>
    <row r="23" spans="1:10">
      <c r="A23" s="13">
        <f t="shared" si="1"/>
        <v>1.5841544735279647</v>
      </c>
      <c r="B23" s="1">
        <v>10</v>
      </c>
      <c r="C23" s="3">
        <f t="shared" si="0"/>
        <v>3.1795578128436253E-2</v>
      </c>
      <c r="D23" s="3">
        <f t="shared" si="0"/>
        <v>-4.3708769111545642E-3</v>
      </c>
      <c r="E23" s="3">
        <f t="shared" si="0"/>
        <v>6.4205537452966865E-2</v>
      </c>
      <c r="F23" s="3"/>
      <c r="G23" s="3"/>
      <c r="H23" s="3"/>
      <c r="I23" s="3"/>
      <c r="J23" s="3"/>
    </row>
    <row r="24" spans="1:10">
      <c r="A24" s="13">
        <f t="shared" si="1"/>
        <v>1.5751878449276611</v>
      </c>
      <c r="B24" s="1">
        <v>11</v>
      </c>
      <c r="C24" s="3">
        <f t="shared" si="0"/>
        <v>3.4406564297559061E-2</v>
      </c>
      <c r="D24" s="3">
        <f t="shared" si="0"/>
        <v>1.0272884580839525E-2</v>
      </c>
      <c r="E24" s="3">
        <f t="shared" si="0"/>
        <v>6.3301412026976367E-2</v>
      </c>
      <c r="F24" s="3"/>
      <c r="G24" s="3"/>
      <c r="H24" s="3"/>
      <c r="I24" s="3"/>
      <c r="J24" s="3"/>
    </row>
    <row r="25" spans="1:10">
      <c r="A25" s="13">
        <f t="shared" si="1"/>
        <v>1.4799170548305951</v>
      </c>
      <c r="B25" s="1">
        <v>12</v>
      </c>
      <c r="C25" s="3">
        <f t="shared" si="0"/>
        <v>3.0627955376016924E-2</v>
      </c>
      <c r="D25" s="3">
        <f t="shared" si="0"/>
        <v>-2.7958001109327224E-3</v>
      </c>
      <c r="E25" s="3">
        <f t="shared" si="0"/>
        <v>6.4150989519680568E-2</v>
      </c>
      <c r="F25" s="3"/>
      <c r="G25" s="3"/>
      <c r="H25" s="3"/>
      <c r="I25" s="3"/>
      <c r="J25" s="3"/>
    </row>
    <row r="26" spans="1:10">
      <c r="A26" s="13">
        <f t="shared" si="1"/>
        <v>1.374977343896719</v>
      </c>
      <c r="B26" s="1">
        <v>13</v>
      </c>
      <c r="C26" s="3">
        <f t="shared" si="0"/>
        <v>4.3323947423026476E-2</v>
      </c>
      <c r="D26" s="3">
        <f t="shared" si="0"/>
        <v>2.296266477531872E-2</v>
      </c>
      <c r="E26" s="3">
        <f t="shared" si="0"/>
        <v>7.2180687445500213E-2</v>
      </c>
      <c r="F26" s="3"/>
      <c r="G26" s="3"/>
      <c r="H26" s="3"/>
      <c r="I26" s="3"/>
      <c r="J26" s="3"/>
    </row>
    <row r="27" spans="1:10">
      <c r="A27" s="13">
        <f t="shared" si="1"/>
        <v>1.4169004238472678</v>
      </c>
      <c r="B27" s="1">
        <v>14</v>
      </c>
      <c r="C27" s="3">
        <f t="shared" si="0"/>
        <v>4.2492063911963029E-2</v>
      </c>
      <c r="D27" s="3">
        <f t="shared" si="0"/>
        <v>3.0257607494951433E-2</v>
      </c>
      <c r="E27" s="3">
        <f t="shared" si="0"/>
        <v>6.0220830872394604E-2</v>
      </c>
      <c r="F27" s="3"/>
      <c r="G27" s="3"/>
      <c r="H27" s="3"/>
      <c r="I27" s="3"/>
      <c r="J27" s="3"/>
    </row>
    <row r="28" spans="1:10">
      <c r="A28" s="13">
        <f t="shared" si="1"/>
        <v>1.5565520236020187</v>
      </c>
      <c r="B28" s="1">
        <v>7</v>
      </c>
      <c r="C28" s="3">
        <f t="shared" si="0"/>
        <v>5.6231833117716734E-2</v>
      </c>
      <c r="D28" s="3">
        <f t="shared" si="0"/>
        <v>1.1649700464976265E-2</v>
      </c>
      <c r="E28" s="3">
        <f t="shared" si="0"/>
        <v>8.6900652884168705E-2</v>
      </c>
      <c r="F28" s="3">
        <f>LOG10(F15)-$A28</f>
        <v>4.5507967725943566E-2</v>
      </c>
      <c r="G28" s="3">
        <f>LOG10(G15)-$A28</f>
        <v>3.4512583424480381E-2</v>
      </c>
      <c r="H28" s="3"/>
      <c r="I28" s="3"/>
      <c r="J28" s="3"/>
    </row>
    <row r="29" spans="1:10">
      <c r="A29" s="13">
        <f t="shared" si="1"/>
        <v>0.92015932400982969</v>
      </c>
      <c r="B29" s="1">
        <v>8</v>
      </c>
      <c r="C29" s="3">
        <f t="shared" si="0"/>
        <v>0.11326443147711995</v>
      </c>
      <c r="D29" s="3">
        <f t="shared" si="0"/>
        <v>-1.7069337017886155E-2</v>
      </c>
      <c r="E29" s="3">
        <f t="shared" si="0"/>
        <v>0.19378402829700703</v>
      </c>
      <c r="F29" s="3">
        <f>LOG10(F16)-$A29</f>
        <v>7.9840675990170307E-2</v>
      </c>
      <c r="G29" s="3">
        <f>LOG10(G16)-$A29</f>
        <v>0.12123336114839545</v>
      </c>
      <c r="H29" s="3"/>
      <c r="I29" s="3"/>
      <c r="J29" s="3"/>
    </row>
  </sheetData>
  <sheetCalcPr fullCalcOnLoad="1"/>
  <phoneticPr fontId="3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1999-08-06T14:48:24Z</dcterms:created>
  <dcterms:modified xsi:type="dcterms:W3CDTF">2019-12-15T11:21:06Z</dcterms:modified>
</cp:coreProperties>
</file>